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6-2025\"/>
    </mc:Choice>
  </mc:AlternateContent>
  <xr:revisionPtr revIDLastSave="0" documentId="13_ncr:1_{0424D0B0-03B1-462E-8461-EFC4FF5434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T8" i="1"/>
  <c r="U8" i="1"/>
  <c r="Q8" i="1"/>
  <c r="Q7" i="1"/>
  <c r="S11" i="1" l="1"/>
  <c r="R11" i="1"/>
  <c r="U7" i="1"/>
</calcChain>
</file>

<file path=xl/sharedStrings.xml><?xml version="1.0" encoding="utf-8"?>
<sst xmlns="http://schemas.openxmlformats.org/spreadsheetml/2006/main" count="58" uniqueCount="50">
  <si>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</si>
  <si>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</si>
  <si>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</si>
  <si>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</si>
  <si>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</si>
  <si>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</si>
  <si>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</si>
  <si>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</si>
  <si>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</si>
  <si>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</si>
  <si>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</si>
  <si>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</si>
  <si>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</si>
  <si>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</si>
  <si>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</si>
  <si>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</si>
  <si>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</si>
  <si>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</si>
  <si>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</si>
  <si>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</si>
  <si>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</si>
  <si>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</si>
  <si>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</si>
  <si>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</si>
  <si>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</si>
  <si>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</si>
  <si>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</si>
  <si>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</si>
  <si>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NE</t>
  </si>
  <si>
    <t>V případě, že se dodavatel při předání zboží na některá uvedená tel. čísla nedovolá, bude v takovém případě volat tel. 377 631 320.</t>
  </si>
  <si>
    <t>Kancelářská židle (křeslo) s područkami</t>
  </si>
  <si>
    <t>Dodání ve smontovaném stavu do určené místnosti.</t>
  </si>
  <si>
    <t xml:space="preserve">Ing. Dana Stanková,
Tel.: 37763 4898, 
724 774 633 </t>
  </si>
  <si>
    <t>Samostatná faktura</t>
  </si>
  <si>
    <t xml:space="preserve">Pokud financováno z projektových prostředků, pak ŘEŠITEL uvede: NÁZEV A ČÍSLO DOTAČNÍHO PROJEKTU 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</si>
  <si>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</si>
  <si>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</si>
  <si>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</si>
  <si>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Ilustrační obrázek</t>
  </si>
  <si>
    <t>30 dní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</si>
  <si>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</si>
  <si>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016 - 2025</t>
  </si>
  <si>
    <r>
      <t>Výškově nastavitelná židle (křeslo) s područkami, 
nosný plastový kříž, 5 koleček. 
Područky plastové, výškově regulovatelné. 
Opěrák síťovaný</t>
    </r>
    <r>
      <rPr>
        <sz val="11"/>
        <rFont val="Calibri"/>
        <family val="2"/>
        <charset val="238"/>
      </rPr>
      <t xml:space="preserve"> materiál mesh</t>
    </r>
    <r>
      <rPr>
        <sz val="11"/>
        <color rgb="FF000000"/>
        <rFont val="Calibri"/>
        <family val="2"/>
        <charset val="238"/>
      </rPr>
      <t>,</t>
    </r>
    <r>
      <rPr>
        <b/>
        <sz val="11"/>
        <color rgb="FF000000"/>
        <rFont val="Calibri"/>
        <family val="2"/>
        <charset val="238"/>
      </rPr>
      <t xml:space="preserve"> barva nerozhoduje</t>
    </r>
    <r>
      <rPr>
        <sz val="11"/>
        <color rgb="FF000000"/>
        <rFont val="Calibri"/>
        <family val="2"/>
        <charset val="238"/>
      </rPr>
      <t xml:space="preserve">.
Bederní nastavitelná opěrka. 
Sedák čalouněný prodyšnou látkou, </t>
    </r>
    <r>
      <rPr>
        <b/>
        <sz val="11"/>
        <color rgb="FF000000"/>
        <rFont val="Calibri"/>
        <family val="2"/>
        <charset val="238"/>
      </rPr>
      <t>černá barva</t>
    </r>
    <r>
      <rPr>
        <sz val="11"/>
        <color rgb="FF000000"/>
        <rFont val="Calibri"/>
        <family val="2"/>
        <charset val="238"/>
      </rPr>
      <t>. 
Synchronní mechanismus s váhovou regulací. 
Plynový píst, kolečka vhodná pro koberec. 
Maximální nosnost min. 140 kg. 
Rozměry v rozmezí: 
maximální výška židle min. 103, minimální výška židle max. 95 cm, 
výška sezení min. 42 - 52 cm, 
hloubka sedáku min. 49 - 51 cm, 
šířka sedáku min. 50 - 52 cm.</t>
    </r>
  </si>
  <si>
    <t>Máchova 20, 
301 00 Plzeň,
VŠ kolej</t>
  </si>
  <si>
    <t>do 30.6.2025</t>
  </si>
  <si>
    <t>Dispečerské křeslo</t>
  </si>
  <si>
    <t>Pokud bude dodáno v demontovaném stavu, nepožadujeme montáž.</t>
  </si>
  <si>
    <t>Ladislav Šíp,
Tel.: 735 715 849</t>
  </si>
  <si>
    <t>Univerzitní 22,
301 00  Plzeň,
budova Fakulta strojní - Provoz a služby -
Energetické a odpadové hospodářství,
místnost UK 020</t>
  </si>
  <si>
    <r>
      <t>Velmi robustní kancelářské kře</t>
    </r>
    <r>
      <rPr>
        <sz val="11"/>
        <rFont val="Calibri"/>
        <family val="2"/>
        <charset val="238"/>
      </rPr>
      <t>slo v celosíťovaném (sedák látka)</t>
    </r>
    <r>
      <rPr>
        <sz val="11"/>
        <color rgb="FF000000"/>
        <rFont val="Calibri"/>
        <family val="2"/>
        <charset val="238"/>
      </rPr>
      <t xml:space="preserve"> provedení vhodné i do 24-hodinových provozů.
Synchronní mechanismus s několikanásobnou blokací.
Bederní opěrka s možností výškového nastavení.
Nastavení výšky a úhlu náklonu hlavové opěrky.
3D područky - výškově, úhlově a hloubkově stavitelné.
Barva: černá.
</t>
    </r>
    <r>
      <rPr>
        <sz val="11"/>
        <rFont val="Calibri"/>
        <family val="2"/>
        <charset val="238"/>
      </rPr>
      <t>Materiál: látka/sedák, síťovina/opěrák a podhlavník.</t>
    </r>
    <r>
      <rPr>
        <sz val="11"/>
        <color rgb="FF000000"/>
        <rFont val="Calibri"/>
        <family val="2"/>
        <charset val="238"/>
      </rPr>
      <t xml:space="preserve">
Nosnost: 150- 160 kg.
Kříž nylonový. 
Rozměry: 
</t>
    </r>
    <r>
      <rPr>
        <sz val="11"/>
        <rFont val="Calibri"/>
        <family val="2"/>
        <charset val="238"/>
      </rPr>
      <t xml:space="preserve">výška sedáku od 460 mm do 550 mm, 
šířka sedáku včetně područek min. 770 mm, </t>
    </r>
    <r>
      <rPr>
        <sz val="11"/>
        <color rgb="FF000000"/>
        <rFont val="Calibri"/>
        <family val="2"/>
        <charset val="238"/>
      </rPr>
      <t xml:space="preserve">
hloubka sedáku od 430 mm do 500 mm, 
</t>
    </r>
    <r>
      <rPr>
        <sz val="11"/>
        <rFont val="Calibri"/>
        <family val="2"/>
        <charset val="238"/>
      </rPr>
      <t>výška včetně opěrky hlavy od 1130 mm do 1350 mm.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</si>
</sst>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" fillId="5" borderId="7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8" fillId="5" borderId="7" xfId="0" applyNumberFormat="1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left" vertical="center" wrapText="1" indent="2"/>
    </xf>
    <xf numFmtId="164" fontId="0" fillId="0" borderId="7" xfId="0" applyNumberFormat="1" applyBorder="1" applyAlignment="1">
      <alignment horizontal="right" vertical="center" indent="1"/>
    </xf>
    <xf numFmtId="164" fontId="8" fillId="5" borderId="7" xfId="0" applyNumberFormat="1" applyFont="1" applyFill="1" applyBorder="1" applyAlignment="1">
      <alignment horizontal="right" vertical="center" indent="2"/>
    </xf>
    <xf numFmtId="165" fontId="0" fillId="0" borderId="7" xfId="0" applyNumberFormat="1" applyBorder="1" applyAlignment="1">
      <alignment horizontal="right" vertical="center" indent="2"/>
    </xf>
    <xf numFmtId="0" fontId="0" fillId="0" borderId="7" xfId="0" applyBorder="1" applyAlignment="1">
      <alignment horizontal="center" vertical="center"/>
    </xf>
    <xf numFmtId="3" fontId="0" fillId="2" borderId="8" xfId="0" applyNumberForma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3" fontId="8" fillId="5" borderId="9" xfId="0" applyNumberFormat="1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left" vertical="center" wrapText="1" indent="2"/>
    </xf>
    <xf numFmtId="0" fontId="5" fillId="5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8" fillId="5" borderId="9" xfId="0" applyNumberFormat="1" applyFont="1" applyFill="1" applyBorder="1" applyAlignment="1">
      <alignment horizontal="right" vertical="center" indent="2"/>
    </xf>
    <xf numFmtId="165" fontId="0" fillId="0" borderId="9" xfId="0" applyNumberFormat="1" applyBorder="1" applyAlignment="1">
      <alignment horizontal="right" vertical="center" indent="2"/>
    </xf>
    <xf numFmtId="0" fontId="0" fillId="0" borderId="9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1" fillId="3" borderId="9" xfId="0" applyFont="1" applyFill="1" applyBorder="1" applyAlignment="1" applyProtection="1">
      <alignment horizontal="left" vertical="center" wrapText="1" indent="2"/>
      <protection locked="0"/>
    </xf>
    <xf numFmtId="0" fontId="1" fillId="3" borderId="7" xfId="0" applyFont="1" applyFill="1" applyBorder="1" applyAlignment="1" applyProtection="1">
      <alignment horizontal="left" vertical="center" wrapText="1" indent="2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7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742950</xdr:colOff>
      <xdr:row>7</xdr:row>
      <xdr:rowOff>342900</xdr:rowOff>
    </xdr:from>
    <xdr:to>
      <xdr:col>6</xdr:col>
      <xdr:colOff>2819504</xdr:colOff>
      <xdr:row>7</xdr:row>
      <xdr:rowOff>3256612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82ABB1C-99DB-4495-882B-2AB970739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267825" y="6372225"/>
          <a:ext cx="2076554" cy="2913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4"/>
  <sheetViews>
    <sheetView tabSelected="1" topLeftCell="H1" zoomScaleNormal="100" workbookViewId="0">
      <selection activeCell="S8" sqref="S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07.5703125" style="1" customWidth="1"/>
    <col min="7" max="7" width="48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9" style="4" customWidth="1"/>
    <col min="12" max="12" width="31.85546875" hidden="1" customWidth="1"/>
    <col min="13" max="13" width="34.7109375" customWidth="1"/>
    <col min="14" max="14" width="27.42578125" customWidth="1"/>
    <col min="15" max="15" width="39.7109375" style="4" customWidth="1"/>
    <col min="16" max="16" width="28.57031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6.28515625" style="5" customWidth="1"/>
  </cols>
  <sheetData>
    <row r="1" spans="1:23" ht="39" customHeight="1" x14ac:dyDescent="0.25">
      <c r="B1" s="64" t="s">
        <v>41</v>
      </c>
      <c r="C1" s="64"/>
      <c r="D1" s="64"/>
      <c r="E1" s="64"/>
      <c r="H1" s="34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H2" s="35"/>
      <c r="I2" s="36"/>
      <c r="J2" s="36"/>
      <c r="K2" s="36"/>
      <c r="L2" s="36"/>
      <c r="M2" s="36"/>
      <c r="N2" s="36"/>
      <c r="O2" s="36"/>
      <c r="P2" s="36"/>
      <c r="Q2" s="1"/>
      <c r="S2" s="6"/>
      <c r="T2" s="6"/>
      <c r="U2" s="6"/>
      <c r="V2" s="6"/>
      <c r="W2" s="6"/>
    </row>
    <row r="3" spans="1:23" x14ac:dyDescent="0.25">
      <c r="B3" s="8"/>
      <c r="C3" s="9" t="s">
        <v>0</v>
      </c>
      <c r="D3" s="58"/>
      <c r="E3" s="58"/>
      <c r="F3" s="58"/>
      <c r="G3" s="58"/>
      <c r="H3" s="36"/>
      <c r="I3" s="36"/>
      <c r="J3" s="36"/>
      <c r="K3" s="36"/>
      <c r="L3" s="36"/>
      <c r="M3" s="36"/>
      <c r="N3" s="36"/>
      <c r="O3" s="36"/>
      <c r="P3" s="36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58"/>
      <c r="E4" s="58"/>
      <c r="F4" s="58"/>
      <c r="G4" s="58"/>
      <c r="H4" s="58"/>
      <c r="I4" s="58"/>
      <c r="J4" s="58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38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34</v>
      </c>
      <c r="M6" s="19" t="s">
        <v>12</v>
      </c>
      <c r="N6" s="21" t="s">
        <v>13</v>
      </c>
      <c r="O6" s="19" t="s">
        <v>14</v>
      </c>
      <c r="P6" s="19" t="s">
        <v>40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275.25" customHeight="1" thickTop="1" thickBot="1" x14ac:dyDescent="0.3">
      <c r="A7" s="23"/>
      <c r="B7" s="48">
        <v>1</v>
      </c>
      <c r="C7" s="49" t="s">
        <v>30</v>
      </c>
      <c r="D7" s="50">
        <v>1</v>
      </c>
      <c r="E7" s="51" t="s">
        <v>22</v>
      </c>
      <c r="F7" s="52" t="s">
        <v>42</v>
      </c>
      <c r="G7" s="52"/>
      <c r="H7" s="65"/>
      <c r="I7" s="49" t="s">
        <v>28</v>
      </c>
      <c r="J7" s="49" t="s">
        <v>28</v>
      </c>
      <c r="K7" s="49" t="s">
        <v>33</v>
      </c>
      <c r="L7" s="49"/>
      <c r="M7" s="49" t="s">
        <v>31</v>
      </c>
      <c r="N7" s="49" t="s">
        <v>32</v>
      </c>
      <c r="O7" s="49" t="s">
        <v>43</v>
      </c>
      <c r="P7" s="53" t="s">
        <v>44</v>
      </c>
      <c r="Q7" s="54">
        <f>D7*R7</f>
        <v>5000</v>
      </c>
      <c r="R7" s="55">
        <v>5000</v>
      </c>
      <c r="S7" s="67"/>
      <c r="T7" s="56">
        <f>D7*S7</f>
        <v>0</v>
      </c>
      <c r="U7" s="57" t="str">
        <f>IF(ISNUMBER(S7), IF(S7&gt;R7,"NEVYHOVUJE","VYHOVUJE")," ")</f>
        <v xml:space="preserve"> </v>
      </c>
      <c r="V7" s="49"/>
      <c r="W7" s="49" t="s">
        <v>23</v>
      </c>
    </row>
    <row r="8" spans="1:23" ht="288" customHeight="1" thickBot="1" x14ac:dyDescent="0.3">
      <c r="A8" s="23"/>
      <c r="B8" s="40">
        <v>2</v>
      </c>
      <c r="C8" s="38" t="s">
        <v>45</v>
      </c>
      <c r="D8" s="41">
        <v>1</v>
      </c>
      <c r="E8" s="42" t="s">
        <v>22</v>
      </c>
      <c r="F8" s="43" t="s">
        <v>49</v>
      </c>
      <c r="G8" s="38"/>
      <c r="H8" s="66"/>
      <c r="I8" s="38" t="s">
        <v>28</v>
      </c>
      <c r="J8" s="38" t="s">
        <v>28</v>
      </c>
      <c r="K8" s="38" t="s">
        <v>33</v>
      </c>
      <c r="L8" s="38"/>
      <c r="M8" s="38" t="s">
        <v>46</v>
      </c>
      <c r="N8" s="38" t="s">
        <v>47</v>
      </c>
      <c r="O8" s="38" t="s">
        <v>48</v>
      </c>
      <c r="P8" s="39" t="s">
        <v>39</v>
      </c>
      <c r="Q8" s="44">
        <f>D8*R8</f>
        <v>9990</v>
      </c>
      <c r="R8" s="45">
        <v>9990</v>
      </c>
      <c r="S8" s="68"/>
      <c r="T8" s="46">
        <f>D8*S8</f>
        <v>0</v>
      </c>
      <c r="U8" s="47" t="str">
        <f t="shared" ref="U8" si="0">IF(ISNUMBER(S8), IF(S8&gt;R8,"NEVYHOVUJE","VYHOVUJE")," ")</f>
        <v xml:space="preserve"> </v>
      </c>
      <c r="V8" s="38"/>
      <c r="W8" s="38" t="s">
        <v>23</v>
      </c>
    </row>
    <row r="9" spans="1:23" ht="13.5" customHeight="1" thickTop="1" thickBot="1" x14ac:dyDescent="0.3">
      <c r="C9"/>
      <c r="D9"/>
      <c r="E9"/>
      <c r="F9"/>
      <c r="G9"/>
      <c r="H9"/>
      <c r="I9"/>
      <c r="J9"/>
      <c r="K9"/>
      <c r="O9"/>
      <c r="P9"/>
      <c r="Q9"/>
      <c r="T9" s="24"/>
    </row>
    <row r="10" spans="1:23" ht="60.75" customHeight="1" thickTop="1" thickBot="1" x14ac:dyDescent="0.3">
      <c r="B10" s="60" t="s">
        <v>24</v>
      </c>
      <c r="C10" s="60"/>
      <c r="D10" s="60"/>
      <c r="E10" s="60"/>
      <c r="F10" s="60"/>
      <c r="G10" s="60"/>
      <c r="H10" s="60"/>
      <c r="I10" s="60"/>
      <c r="J10" s="60"/>
      <c r="K10" s="60"/>
      <c r="L10" s="12"/>
      <c r="M10" s="25"/>
      <c r="N10" s="25"/>
      <c r="O10" s="25"/>
      <c r="P10" s="26"/>
      <c r="Q10" s="26"/>
      <c r="R10" s="27" t="s">
        <v>25</v>
      </c>
      <c r="S10" s="61" t="s">
        <v>26</v>
      </c>
      <c r="T10" s="61"/>
      <c r="U10" s="61"/>
      <c r="V10" s="17"/>
    </row>
    <row r="11" spans="1:23" ht="33" customHeight="1" thickTop="1" thickBot="1" x14ac:dyDescent="0.3">
      <c r="B11" s="62" t="s">
        <v>29</v>
      </c>
      <c r="C11" s="62"/>
      <c r="D11" s="62"/>
      <c r="E11" s="62"/>
      <c r="F11" s="62"/>
      <c r="G11" s="62"/>
      <c r="H11" s="62"/>
      <c r="I11" s="59"/>
      <c r="J11" s="59"/>
      <c r="K11" s="28"/>
      <c r="M11" s="29"/>
      <c r="N11" s="29"/>
      <c r="O11" s="29"/>
      <c r="P11" s="30"/>
      <c r="Q11" s="30"/>
      <c r="R11" s="31">
        <f>SUM(Q7:Q8)</f>
        <v>14990</v>
      </c>
      <c r="S11" s="63">
        <f>SUM(T7:T8)</f>
        <v>0</v>
      </c>
      <c r="T11" s="63"/>
      <c r="U11" s="63"/>
    </row>
    <row r="12" spans="1:23" s="32" customFormat="1" ht="15.75" thickTop="1" x14ac:dyDescent="0.25">
      <c r="B12" s="32" t="s">
        <v>27</v>
      </c>
      <c r="W12" s="33"/>
    </row>
    <row r="13" spans="1:23" s="32" customFormat="1" x14ac:dyDescent="0.25">
      <c r="B13" s="37" t="s">
        <v>35</v>
      </c>
      <c r="C13" s="32" t="s">
        <v>36</v>
      </c>
      <c r="W13" s="33"/>
    </row>
    <row r="14" spans="1:23" s="32" customFormat="1" x14ac:dyDescent="0.25">
      <c r="B14" s="37" t="s">
        <v>35</v>
      </c>
      <c r="C14" s="32" t="s">
        <v>37</v>
      </c>
      <c r="W14" s="33"/>
    </row>
    <row r="16" spans="1:23" x14ac:dyDescent="0.25">
      <c r="C16"/>
      <c r="E16"/>
      <c r="F16"/>
      <c r="G16"/>
      <c r="I16"/>
      <c r="J16"/>
    </row>
    <row r="17" spans="3:10" x14ac:dyDescent="0.25">
      <c r="C17"/>
      <c r="E17"/>
      <c r="F17"/>
      <c r="G17"/>
      <c r="I17"/>
      <c r="J17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</sheetData>
  <sheetProtection algorithmName="SHA-512" hashValue="/l3TZyHAuPsq4baHd/qNQqZ5HtZIcbCFmKQWtq13v+no9xyxKJddqcgyI1aJ+huJ1Qx4+ownBPPUb4IfBVghiA==" saltValue="+10YbnjbO1kEQjTYFaDQBA==" spinCount="100000" sheet="1" objects="1" scenarios="1" selectLockedCells="1"/>
  <mergeCells count="5">
    <mergeCell ref="B10:K10"/>
    <mergeCell ref="S10:U10"/>
    <mergeCell ref="B11:H11"/>
    <mergeCell ref="S11:U11"/>
    <mergeCell ref="B1:E1"/>
  </mergeCells>
  <phoneticPr fontId="11" type="noConversion"/>
  <conditionalFormatting sqref="B7:B8 D7:D8">
    <cfRule type="expression" dxfId="11" priority="5">
      <formula>LEN(TRIM(B7))=0</formula>
    </cfRule>
  </conditionalFormatting>
  <conditionalFormatting sqref="B7:B8">
    <cfRule type="cellIs" dxfId="10" priority="6" operator="greaterThanOrEqual">
      <formula>1</formula>
    </cfRule>
  </conditionalFormatting>
  <conditionalFormatting sqref="H7:H8">
    <cfRule type="expression" dxfId="9" priority="9">
      <formula>LEN(TRIM(H7))=0</formula>
    </cfRule>
    <cfRule type="expression" dxfId="8" priority="11">
      <formula>LEN(TRIM(H7))&gt;0</formula>
    </cfRule>
    <cfRule type="expression" dxfId="7" priority="12">
      <formula>LEN(TRIM(H7))&gt;0</formula>
    </cfRule>
    <cfRule type="expression" dxfId="6" priority="13">
      <formula>LEN(TRIM(H7))&gt;0</formula>
    </cfRule>
  </conditionalFormatting>
  <conditionalFormatting sqref="I7:I8">
    <cfRule type="containsText" dxfId="5" priority="17" operator="containsText" text="ANO">
      <formula>NOT(ISERROR(SEARCH("ANO",I7)))</formula>
    </cfRule>
  </conditionalFormatting>
  <conditionalFormatting sqref="S7:S8">
    <cfRule type="expression" dxfId="4" priority="14">
      <formula>LEN(TRIM(S7))=0</formula>
    </cfRule>
    <cfRule type="expression" dxfId="3" priority="15">
      <formula>LEN(TRIM(S7))&gt;0</formula>
    </cfRule>
    <cfRule type="expression" dxfId="2" priority="16">
      <formula>LEN(TRIM(S7))&gt;0</formula>
    </cfRule>
  </conditionalFormatting>
  <conditionalFormatting sqref="U7:U8">
    <cfRule type="cellIs" dxfId="1" priority="7" operator="equal">
      <formula>"VYHOVUJE"</formula>
    </cfRule>
    <cfRule type="cellIs" dxfId="0" priority="8" operator="equal">
      <formula>"NEVYHOVUJE"</formula>
    </cfRule>
  </conditionalFormatting>
  <dataValidations count="2">
    <dataValidation type="list" showInputMessage="1" showErrorMessage="1" sqref="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39" bottom="0.19685039370078741" header="0.21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2025-04-16T07:51:25Z</cp:lastPrinted>
  <dcterms:created xsi:type="dcterms:W3CDTF">2014-03-05T12:43:32Z</dcterms:created>
  <dcterms:modified xsi:type="dcterms:W3CDTF">2025-04-22T06:42:59Z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